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Convocatoria 2023_02\Anexos nuevo logo\"/>
    </mc:Choice>
  </mc:AlternateContent>
  <xr:revisionPtr revIDLastSave="0" documentId="13_ncr:1_{C2F4C95F-4BB3-4B88-A29A-C1CCFDDD3C8A}" xr6:coauthVersionLast="47" xr6:coauthVersionMax="47" xr10:uidLastSave="{00000000-0000-0000-0000-000000000000}"/>
  <bookViews>
    <workbookView xWindow="-120" yWindow="-120" windowWidth="20730" windowHeight="11040" xr2:uid="{1C6AC2CF-7B1B-4E84-B462-F4D45A9342BC}"/>
  </bookViews>
  <sheets>
    <sheet name="Formato_rúbrica" sheetId="1" r:id="rId1"/>
    <sheet name="Resumen" sheetId="5" r:id="rId2"/>
    <sheet name="Listas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B24" i="5"/>
  <c r="J42" i="1"/>
  <c r="I42" i="1"/>
  <c r="B23" i="5"/>
  <c r="J35" i="1"/>
  <c r="I35" i="1"/>
  <c r="C23" i="5" s="1"/>
  <c r="J20" i="1"/>
  <c r="J27" i="1"/>
  <c r="B22" i="5"/>
  <c r="B21" i="5"/>
  <c r="B15" i="5"/>
  <c r="C12" i="5"/>
  <c r="C10" i="5"/>
  <c r="C8" i="5"/>
  <c r="I27" i="1"/>
  <c r="C22" i="5" s="1"/>
  <c r="I20" i="1"/>
  <c r="C21" i="5" s="1"/>
  <c r="C25" i="5" s="1"/>
  <c r="I47" i="1" l="1"/>
</calcChain>
</file>

<file path=xl/sharedStrings.xml><?xml version="1.0" encoding="utf-8"?>
<sst xmlns="http://schemas.openxmlformats.org/spreadsheetml/2006/main" count="266" uniqueCount="215">
  <si>
    <t>Excelente</t>
  </si>
  <si>
    <t xml:space="preserve">Regular </t>
  </si>
  <si>
    <t>Deficiente</t>
  </si>
  <si>
    <t>Calificación</t>
  </si>
  <si>
    <t>Título del proyecto:</t>
  </si>
  <si>
    <t>Año de Convocatoria:</t>
  </si>
  <si>
    <t>Campo Amplio</t>
  </si>
  <si>
    <t xml:space="preserve">EDUCACIÓN </t>
  </si>
  <si>
    <t>ADMINISTRACIÓN</t>
  </si>
  <si>
    <t>TECNOLOGÍA SUPERIOR EN ASISTENCIA PEDAGÓGICA</t>
  </si>
  <si>
    <t>TECNOLOGÍA SUPERIOR UNIVERSITARIA EN EDUCACIÓN BÁSICA</t>
  </si>
  <si>
    <t>TECNOLOGÍA SUPERIOR EN ADMINISTRACIÓN</t>
  </si>
  <si>
    <t>TÉCNOLOGO SUPERIOR UNIVERSITARIO EN ADMINISTRACIÓN</t>
  </si>
  <si>
    <t>Carrera</t>
  </si>
  <si>
    <t>Dominio</t>
  </si>
  <si>
    <t>INNOVACIÓN PEDAGÓGICA Y DISEÑO CURRICULAR</t>
  </si>
  <si>
    <t>PRODUCTIVIDAD E INNOVACIÓN COMERCIAL Y ADMINISTRATIVA</t>
  </si>
  <si>
    <t>Línea</t>
  </si>
  <si>
    <t>1.    Didáctica y procesos pedagógicos</t>
  </si>
  <si>
    <t>2.    Administración, comercio, economía y finanzas</t>
  </si>
  <si>
    <t>3.    Competitividad empresarial en MYPIMES</t>
  </si>
  <si>
    <t>Sublínea</t>
  </si>
  <si>
    <t>Programa</t>
  </si>
  <si>
    <t>SALUD Y BIENESTAR</t>
  </si>
  <si>
    <t>TECNOLOGÍA SUPERIOR EN DESARROLLO INTEGRAL</t>
  </si>
  <si>
    <t>ESTIMULACIÓN TEMPRANA PARA EL DESARROLLO INFANTIL Y CUIDADO DEL NIÑO</t>
  </si>
  <si>
    <t>4.    Potencialización de las capacidades infantiles</t>
  </si>
  <si>
    <t xml:space="preserve">Estimulación Socioafectiva                                 </t>
  </si>
  <si>
    <t xml:space="preserve">TÉCNICO SUPERIOR EN ENFERMERÍA </t>
  </si>
  <si>
    <t>TÉCNOLOGÍA SUPERIOR UNIVERSITARIA EN EMERGENCIAS MÉDICAS</t>
  </si>
  <si>
    <t xml:space="preserve">PREVENCIÓN EN SALUD, BIENESTAR Y CUIDADO INTEGRAL DEL PACIENTE </t>
  </si>
  <si>
    <t xml:space="preserve">5.    Sistema, de atención, control y prevención de salud </t>
  </si>
  <si>
    <t>6.    Emergencias clínicas</t>
  </si>
  <si>
    <t>7.    Rescate y procedimientos médicos de intervención</t>
  </si>
  <si>
    <t>8.    Emergencias por trauma, lesiones ambientales y toxicológicas</t>
  </si>
  <si>
    <t>9.    Emergencias y desastres</t>
  </si>
  <si>
    <t>Cuidados Paliativos</t>
  </si>
  <si>
    <t>Cuidados preventivos</t>
  </si>
  <si>
    <t xml:space="preserve">TECNOLOGÍA SUPERIOR EN REHABILITACIÓN FÍSICA </t>
  </si>
  <si>
    <t>VIDA DIGNA Y SALUD INTEGRAL</t>
  </si>
  <si>
    <t>10.    Prevención y Kinefilaxia.</t>
  </si>
  <si>
    <t>11.    Rehabilitación Cardiorespiratoria</t>
  </si>
  <si>
    <t>12.    Rehabilitación Biomecánica y Ergonómica</t>
  </si>
  <si>
    <t>13.    Terapias Físicas Alternativas</t>
  </si>
  <si>
    <t xml:space="preserve"> Programa de Prevención, Cuidado y Rehabilitación de la Salud de las personas en sus etapas etarias y condiciones que necesiten intervención físico-rehabilitadora</t>
  </si>
  <si>
    <t>SERVICIOS</t>
  </si>
  <si>
    <t xml:space="preserve">TECNOLOGÍA SUPERIOR EN GASTRONOMÍA </t>
  </si>
  <si>
    <t>DESARROLLO GASTRONÓMICO SOSTENIBLE</t>
  </si>
  <si>
    <t>14.    Producción gastronómica en el contexto cultural</t>
  </si>
  <si>
    <t xml:space="preserve">Bioseguridad Alimentaria </t>
  </si>
  <si>
    <t xml:space="preserve">Programa de Mejoramiento de Gestión de Bares y Restaurantes </t>
  </si>
  <si>
    <t xml:space="preserve">TECNOLOGÍA SUPERIOR EN SEGURIDAD Y PREVENCIÓN DE RIESGOS LABORALES </t>
  </si>
  <si>
    <t>SALUD Y SEGURIDAD OCUPACIONAL</t>
  </si>
  <si>
    <t>15.     Técnicas de supervisión de riesgos y programas de prevención</t>
  </si>
  <si>
    <t>Programa de Bioseguridad para mantenimiento de salud laboral</t>
  </si>
  <si>
    <t xml:space="preserve">TECNOLOGÍA DE LA INFORMACIÓN Y COMUNICACIÓN </t>
  </si>
  <si>
    <t xml:space="preserve">TECNOLOGÍA SUPERIOR EN DISEÑO Y GESTIÓN DE BASE DE DATOS </t>
  </si>
  <si>
    <t xml:space="preserve">GESTIÓN Y DESARROLLO DE SOLUCIONES BASADAS EN EL USO DE TECNOLOGÍAS DE INFORMACIÓN (TI) </t>
  </si>
  <si>
    <t xml:space="preserve">16.     Innovación en Sistemas de Base de Datos </t>
  </si>
  <si>
    <t>Programación de base de Datos</t>
  </si>
  <si>
    <t xml:space="preserve">Programa de Implementación de Sistemas de Base de datos en áreas de Educación, Salud y Empresarial </t>
  </si>
  <si>
    <t>TODAS LAS CARRERAS</t>
  </si>
  <si>
    <t>GESTIÓN INSTITUCIONAL</t>
  </si>
  <si>
    <t xml:space="preserve">17.    Gestión Administrativa                                                                                             </t>
  </si>
  <si>
    <t xml:space="preserve">18.    Gestión Académica                                                                </t>
  </si>
  <si>
    <t>19.    Intervención en la Comunidad</t>
  </si>
  <si>
    <t>Promoción de derechos</t>
  </si>
  <si>
    <t>Innovación pedagógica y curricular en Educación Básica</t>
  </si>
  <si>
    <t xml:space="preserve">Planificación, ejecución y evaluación curricular </t>
  </si>
  <si>
    <t>Emprendimiento, administración y desarrollo de empresas</t>
  </si>
  <si>
    <t>Diseño de procesos Administrativos</t>
  </si>
  <si>
    <t xml:space="preserve">Estimulación el área de lenguaje en los niños menores de 5 años. </t>
  </si>
  <si>
    <t>Estimulación el área psicomotriz en los niños menores de 5 años.</t>
  </si>
  <si>
    <t>Estimulación el área socio afectiva en los niños menores de 5 años.</t>
  </si>
  <si>
    <t>Salud Pública</t>
  </si>
  <si>
    <t>Cuidados Adulto Mayor</t>
  </si>
  <si>
    <t>Cuidados Materno Infantil</t>
  </si>
  <si>
    <t>Prevención y Kinefilaxia en niños</t>
  </si>
  <si>
    <t>Prevención en adultos</t>
  </si>
  <si>
    <t>Rehabilitación Biomecánica y Ergonómica en niños</t>
  </si>
  <si>
    <t>Rehabilitación Biomecánica y Ergonómica en adultos</t>
  </si>
  <si>
    <t>Rehabilitación Biomecánica y Ergonómica en adulto mayor</t>
  </si>
  <si>
    <t>Uso de Técnicas no convencionales</t>
  </si>
  <si>
    <t>Impacto gastronómico en la comunidad</t>
  </si>
  <si>
    <t>Estudio de estrategias preventivas de riesgos laborales</t>
  </si>
  <si>
    <t>Programa de Adaptación curricular para atención a necesidades especiales de aprendizaje</t>
  </si>
  <si>
    <t xml:space="preserve">Aplicación de programas de Seguridad </t>
  </si>
  <si>
    <t xml:space="preserve">Programa de fortalecimiento administrativo financiero para MYPIMES.                       </t>
  </si>
  <si>
    <t>Evaluación del nivel socioeconómico, percepciones psicosociales y culturales en el rendimiento, auto eficiencia, satisfacción y estrés en empresas y grupos sociales.</t>
  </si>
  <si>
    <t>Modelo de gestión en empresas comunitarias y emprendimientos</t>
  </si>
  <si>
    <t>Talento humano</t>
  </si>
  <si>
    <t xml:space="preserve">Investigación de Mercados para producción y comercialización de bienes y servicios.  </t>
  </si>
  <si>
    <t>Educación superior</t>
  </si>
  <si>
    <t>Diseño de procesos administrativos</t>
  </si>
  <si>
    <t>Orientación Vocacional</t>
  </si>
  <si>
    <t>Control estadístico de la calidad</t>
  </si>
  <si>
    <t xml:space="preserve">Estimulación Cognitiva y Psicomotriz                                                                              </t>
  </si>
  <si>
    <t>Programa Integral Preventivo de Salud Pública y Epidemiología</t>
  </si>
  <si>
    <t>Programa de Fomento a los cuidados del Adulto Mayor en Instituciones especializadas públicas y privadas</t>
  </si>
  <si>
    <t>Programa de Fomento a los cuidados materno-infantiles en áreas rurales</t>
  </si>
  <si>
    <t xml:space="preserve">Programa de Fomento a los cuidados paliativos </t>
  </si>
  <si>
    <t xml:space="preserve">Programa Gastronomía y Cultura </t>
  </si>
  <si>
    <t>Medidas estratégicas como prevención de accidentes laborales</t>
  </si>
  <si>
    <t xml:space="preserve">Gestión de Talento Humano                                                                                     </t>
  </si>
  <si>
    <t xml:space="preserve">Diseño Curricular                                                  </t>
  </si>
  <si>
    <t xml:space="preserve">Evaluación Educativa                                                             </t>
  </si>
  <si>
    <t>Realidad Social</t>
  </si>
  <si>
    <t>Prevención y Kinefilaxia en el adulto mayor</t>
  </si>
  <si>
    <t>Base de datos Web</t>
  </si>
  <si>
    <t>Programa de Innovación en estrategias de Aprendizaje en Educación Básica Elemental</t>
  </si>
  <si>
    <t>Regular</t>
  </si>
  <si>
    <t>OTRO</t>
  </si>
  <si>
    <t>0.    Otro</t>
  </si>
  <si>
    <t>Otro</t>
  </si>
  <si>
    <t xml:space="preserve">CONDICIONES DE EVALUACIÓN </t>
  </si>
  <si>
    <t xml:space="preserve">CRITERIOS DE EVALUACIÓN </t>
  </si>
  <si>
    <t xml:space="preserve">PUNTAJE DE EVALUACIÓN </t>
  </si>
  <si>
    <t>Total</t>
  </si>
  <si>
    <t>2023 - 01</t>
  </si>
  <si>
    <t>RÚBRICA EVALUACIÓN DE PLANES DE APRENDIZAJE DE ESTUDIANTES QUE PARTICIPAN EN PROYECTOS DE INVESTIGACIÓN</t>
  </si>
  <si>
    <t>Nombre del Estudiante:</t>
  </si>
  <si>
    <t>Resultado de Aprendizaje</t>
  </si>
  <si>
    <t>Ponderación</t>
  </si>
  <si>
    <t>Observa sistematizadamente el desarrollo y resultado de los procesos y su relación con el entorno de la investigación.</t>
  </si>
  <si>
    <t>Detalla y  registra estructuradamente el desarrollo y resultado de los procesos y su relación con el entorno de la investigación</t>
  </si>
  <si>
    <t>Detalla y registra parcialmente el desarrollo y resultado de los procesos y su relación con el entorno de la investigación</t>
  </si>
  <si>
    <t>No detalla ni  registra el desarrollo y resultado de los procesos y su relación con el entorno de la investigación</t>
  </si>
  <si>
    <t>Desarrollo de las capacidades y habilidades para la realización de actividades de I+D</t>
  </si>
  <si>
    <t>Puntaje</t>
  </si>
  <si>
    <t>Utiliza herramientas (instrumentos) y procedimientos (técnicas) que garanticen la excelencia de los datos.</t>
  </si>
  <si>
    <t>Demuestra el uso correcto de herramientas y procedimientos de valoración de datos</t>
  </si>
  <si>
    <t>Demuestra parcialmente el uso de herramientas y procedimientos de valoración de datos</t>
  </si>
  <si>
    <t>No usa herramientas y procedimientos de valoración de datos</t>
  </si>
  <si>
    <t>Registra de manera apropiada los datos obtenidos.</t>
  </si>
  <si>
    <t>Realiza apropiadamente el registro de los datos obtenidos</t>
  </si>
  <si>
    <t>Realiza parcialmente el registro de los datos obtenidos</t>
  </si>
  <si>
    <t>No registra los datos obtenidos.</t>
  </si>
  <si>
    <t>Clasifica los datos obtenidos para su posterior análisis.</t>
  </si>
  <si>
    <t>Tabula adecuadamente los datos para su posterior análisis</t>
  </si>
  <si>
    <t>Tabula parcialmente los datos para su posterior análisis</t>
  </si>
  <si>
    <t>No tabula los datos para su posterior análisis</t>
  </si>
  <si>
    <t>Interpreta el resultado a efecto de extraer conclusiones y recomendaciones.</t>
  </si>
  <si>
    <t>Muestra acertadamente los resultados, conclusiones y recomendaciones</t>
  </si>
  <si>
    <t>Muestra moderadmente los resultados, conclusiones y recomendaciones</t>
  </si>
  <si>
    <t>No interpreta ni muestra resultados, conclusiones ni recomendaciones</t>
  </si>
  <si>
    <t>Observaciones</t>
  </si>
  <si>
    <t>Desarrollo de habilidades blandas</t>
  </si>
  <si>
    <t>Comunicación: Comunica abierta y constructivamente a los compañeros y supervisores del proyecto.</t>
  </si>
  <si>
    <t>Trabajo en equipo: Colabora efectivamente con los miembros del equipo de investigación.</t>
  </si>
  <si>
    <t>Gestión del tiempo: Cumple los plazos y entrega oportunamente los documentos requeridos.</t>
  </si>
  <si>
    <t>Adaptabilidad: Mantiene una actitud positiva y proactiva frente a los cambios.</t>
  </si>
  <si>
    <t>Liderazgo: Influye de manera positiva en el equipo promoviendo la colaboración.</t>
  </si>
  <si>
    <t>Pensamiento crítico: Explica cómo está concebido y programado el proyecto, la ejecución del mismo, y el avance de su plan de aprendizaje</t>
  </si>
  <si>
    <t>Demuestra habilidades de comunicación asertiva a los compañeros y supervisores del proyecto.</t>
  </si>
  <si>
    <t>Demuestra parcialmente habilidades de comunicación asertiva a los compañeros y supervisores del proyecto.</t>
  </si>
  <si>
    <t>No demuestra habilidades de comunicación asertiva a los compañeros y supervisores del proyecto.</t>
  </si>
  <si>
    <t>Trabaja activamente con los miembros del equipo de investigación.</t>
  </si>
  <si>
    <t>Trabaja moderadamente con los miembros del equipo de investigación.</t>
  </si>
  <si>
    <t>No trabaja con los miembros del equipo de investigación.</t>
  </si>
  <si>
    <t>Entrega oportuna de documentos requeridos en función a los plazos establecidos.</t>
  </si>
  <si>
    <t>Retrasa las entregas de los documentos requeridos sin considerar los plazos establecidos.</t>
  </si>
  <si>
    <t>No entrega los documentos requeridos ni considera los plazos establecidos.</t>
  </si>
  <si>
    <t>Presenta una actitud positiva y proactiva frente a los cambios.</t>
  </si>
  <si>
    <t>Presenta  una leve actitud positiva y proactiva frente a los cambios.</t>
  </si>
  <si>
    <t>No presenta una actitud positiva y proactiva frente a los cambios.</t>
  </si>
  <si>
    <t>Colabora con el equipo de forma proactiva.</t>
  </si>
  <si>
    <t>Colabora parcialmente con el equipo.</t>
  </si>
  <si>
    <t>No colabora con el equipo o lo hace de manera reactiva.</t>
  </si>
  <si>
    <t>Describe el programa, su ejecución, y el avance del plan de aprendizaje en su totalidad.</t>
  </si>
  <si>
    <t>Describe parcialmente del proyecto, su ejecución, y el avance de su plan de aprendizaje.</t>
  </si>
  <si>
    <t>No describe el proyecto, ni su ejecución,  ni el avance de su plan de aprendizaje.</t>
  </si>
  <si>
    <t>Nombre del estudiante:</t>
  </si>
  <si>
    <t>Dominio de los procedimientos específicos</t>
  </si>
  <si>
    <t>Conoce cómo está concebido y programado el proyecto y su ejecución.</t>
  </si>
  <si>
    <t>Utiliza adecuadamente los instrumentos y técnicas requeridas.</t>
  </si>
  <si>
    <t>Demuestra capacidad de adaptarse a los cambios en los instrumentos y técnicas de acuerdo a las circunstancias específicas de cada proyecto.</t>
  </si>
  <si>
    <t>Utiliza de manera efectiva el tiempo y los recursos durante la aplicación de instrumentos y técnicas.</t>
  </si>
  <si>
    <t>Aplica técnicas de resolución de problemas en la ejecución de tareas asignadas.</t>
  </si>
  <si>
    <t>Demuestra conocimiento total del proyecto y su ejeución.</t>
  </si>
  <si>
    <t>Demuestra conocimiento parcial del proyecto y su ejeución.</t>
  </si>
  <si>
    <t>Desconoce el proyecto y su ejeución.</t>
  </si>
  <si>
    <t>Muestra habilidades y destrezas en el uso de instrumentos y técnicas</t>
  </si>
  <si>
    <t>Muestra pocas habilidades y destrezas en el uso de instrumentos y técnicas</t>
  </si>
  <si>
    <t>No muestra habilidades y destrezas en el uso de instrumentos y técnicas</t>
  </si>
  <si>
    <t xml:space="preserve">Evidencia capacidad de adaptar instrumentos y ténicas a las circunstancias específicas del proyecto. </t>
  </si>
  <si>
    <t xml:space="preserve">Evidencia escasa capacidad de adaptar instrumentos y ténicas a las circunstancias específicas del proyecto. </t>
  </si>
  <si>
    <t>No evidencia capacidad de adaptar instrumentos y ténicas a las circunstancias específicas del proyecto</t>
  </si>
  <si>
    <t>Adecúa efectivamente el tiempo y los resurse en la aplicación de instrumentos y técnicas.</t>
  </si>
  <si>
    <t>Adecúa moderadamente el tiempo y los resurse en la aplicación de instrumentos y técnicas.</t>
  </si>
  <si>
    <t>No adecúa el tiempo y los resurse en la aplicación de instrumentos y técnicas.</t>
  </si>
  <si>
    <t>Domina las técnicas de resolución de problemas en la ejecución de tareas asignadas.</t>
  </si>
  <si>
    <t>Domina parcialmente las técnicas de resolución de problemas en la ejecución de tareas asignadas.</t>
  </si>
  <si>
    <t>No domina las técnicas de resolución de problemas en la ejecución de tareas asignadas.</t>
  </si>
  <si>
    <t>Conocimiento del contenido del proyecto y de los aspectos científico - técnicos</t>
  </si>
  <si>
    <t>PUNTAJE FINAL</t>
  </si>
  <si>
    <t>Distingue el contenido técnico en el desarrollo y la ejecución del proyecto.</t>
  </si>
  <si>
    <t>Describe las metodologías y técnicas utilizadas en el proyecto de investigación.</t>
  </si>
  <si>
    <t>Emplea soluciones técnicas con resultados satisfactorios en las actividades del proyecto.</t>
  </si>
  <si>
    <t>Aplica un enfoque sistemático y lógico en la resolución de problemas técnicos.</t>
  </si>
  <si>
    <t>Estima los riesgos y aspectos técnicos asociados al proyecto.</t>
  </si>
  <si>
    <t>Discrimina adecuadamente el contenido técnico en el desarrollo y la ejecución del proyecto.</t>
  </si>
  <si>
    <t>Discrimina parcialmente el contenido técnico en el desarrollo y la ejecución del proyecto.</t>
  </si>
  <si>
    <t>No discrimina parcialmente el contenido técnico en el desarrollo y la ejecución del proyecto.</t>
  </si>
  <si>
    <t>Detalla  ampliamente el contenido técnico en el desarrollo y ejecución del proyecto</t>
  </si>
  <si>
    <t>Detalla  parcialmente el contenido técnico en el desarrollo y ejecución del proyecto</t>
  </si>
  <si>
    <t>No detalla el contenido técnico en el desarrollo y ejecución del proyecto</t>
  </si>
  <si>
    <t>Aplica facilmente las técnicas a las actividades del proyecto con resultados satisfactorios</t>
  </si>
  <si>
    <t>Aplica con dificultad las técnicas a las actividades del proyecto con resultados satisfactorios</t>
  </si>
  <si>
    <t>No aplica las técnicas a las actividades del proyecto con resultados satisfactorios</t>
  </si>
  <si>
    <t>Emplea eficientemente un enfoque sistemático y lógico en la resolución de problemas técnicos.</t>
  </si>
  <si>
    <t>Emplea con poca eficacia un enfoque sistemático y lógico en la resolución de problemas técnicos.</t>
  </si>
  <si>
    <t>No emplea un enfoque sistemático y lógico en la resolución de problemas técnicos.</t>
  </si>
  <si>
    <t>Maneja acertadamente los riesgos y aspectos ténicos asociados al proyecto.</t>
  </si>
  <si>
    <t>Maneja ligeramente los riesgos y aspectos ténicos asociados al proyecto.</t>
  </si>
  <si>
    <t>No maneja los riesgos y aspectos ténicos asociados al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</si>
</sst>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.5"/>
      <name val="Arial"/>
      <family val="2"/>
    </font>
    <font>
      <sz val="9.5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2" fontId="0" fillId="0" borderId="1" xfId="0" applyNumberFormat="1" applyBorder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1862667</xdr:colOff>
      <xdr:row>1</xdr:row>
      <xdr:rowOff>137583</xdr:rowOff>
    </xdr:from>
    <xdr:to>
      <xdr:col>6</xdr:col>
      <xdr:colOff>1088954</xdr:colOff>
      <xdr:row>5</xdr:row>
      <xdr:rowOff>10584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245B74AD-E0A8-95C0-24F7-FE31BD65E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67" y="328083"/>
          <a:ext cx="3861787" cy="635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0</xdr:row>
      <xdr:rowOff>13607</xdr:rowOff>
    </xdr:from>
    <xdr:to>
      <xdr:col>3</xdr:col>
      <xdr:colOff>177986</xdr:colOff>
      <xdr:row>3</xdr:row>
      <xdr:rowOff>77108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5537EC97-9A77-4E96-968C-FB0791DD7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4" y="13607"/>
          <a:ext cx="3865522" cy="635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5916-0138-4E0B-B9C5-EF51D1F7D658}">
  <dimension ref="B8:J47"/>
  <sheetViews>
    <sheetView showGridLines="0" tabSelected="1" view="pageBreakPreview" topLeftCell="A13" zoomScale="85" zoomScaleNormal="85" zoomScaleSheetLayoutView="85" zoomScalePageLayoutView="70" workbookViewId="0">
      <selection activeCell="D23" sqref="D23"/>
    </sheetView>
  </sheetViews>
  <sheetFormatPr baseColWidth="10" defaultRowHeight="15" x14ac:dyDescent="0.25"/>
  <cols>
    <col min="1" max="1" width="3.5703125" customWidth="1"/>
    <col min="3" max="3" width="23.5703125" customWidth="1"/>
    <col min="4" max="4" width="14.28515625" style="26" customWidth="1"/>
    <col min="5" max="7" width="34.7109375" customWidth="1"/>
    <col min="8" max="8" width="16" customWidth="1"/>
    <col min="9" max="9" width="15" bestFit="1" customWidth="1"/>
  </cols>
  <sheetData>
    <row r="8" spans="2:9" ht="15.75" x14ac:dyDescent="0.25">
      <c r="B8" s="20" t="s">
        <v>119</v>
      </c>
      <c r="C8" s="20"/>
      <c r="D8" s="20"/>
      <c r="E8" s="20"/>
      <c r="F8" s="20"/>
      <c r="G8" s="20"/>
      <c r="H8" s="20"/>
      <c r="I8" s="20"/>
    </row>
    <row r="11" spans="2:9" x14ac:dyDescent="0.25">
      <c r="B11" s="18" t="s">
        <v>4</v>
      </c>
      <c r="C11" s="18"/>
      <c r="D11" s="36"/>
      <c r="E11" s="15"/>
      <c r="F11" s="16"/>
      <c r="G11" s="16"/>
      <c r="H11" s="16"/>
      <c r="I11" s="17"/>
    </row>
    <row r="12" spans="2:9" x14ac:dyDescent="0.25">
      <c r="B12" s="5"/>
      <c r="C12" s="5"/>
      <c r="D12" s="36"/>
      <c r="E12" s="3"/>
      <c r="F12" s="3"/>
      <c r="G12" s="3"/>
      <c r="H12" s="3"/>
      <c r="I12" s="3"/>
    </row>
    <row r="13" spans="2:9" x14ac:dyDescent="0.25">
      <c r="B13" s="18" t="s">
        <v>5</v>
      </c>
      <c r="C13" s="18"/>
      <c r="D13" s="36"/>
      <c r="E13" s="15" t="s">
        <v>118</v>
      </c>
      <c r="F13" s="16"/>
      <c r="G13" s="16"/>
      <c r="H13" s="16"/>
      <c r="I13" s="17"/>
    </row>
    <row r="14" spans="2:9" x14ac:dyDescent="0.25">
      <c r="B14" s="5"/>
      <c r="C14" s="5"/>
      <c r="D14" s="36"/>
      <c r="E14" s="3"/>
      <c r="F14" s="3"/>
      <c r="G14" s="3"/>
      <c r="H14" s="3"/>
      <c r="I14" s="3"/>
    </row>
    <row r="15" spans="2:9" x14ac:dyDescent="0.25">
      <c r="B15" s="18" t="s">
        <v>120</v>
      </c>
      <c r="C15" s="18"/>
      <c r="D15" s="36"/>
      <c r="E15" s="15"/>
      <c r="F15" s="16"/>
      <c r="G15" s="16"/>
      <c r="H15" s="16"/>
      <c r="I15" s="17"/>
    </row>
    <row r="16" spans="2:9" x14ac:dyDescent="0.25">
      <c r="B16" s="5"/>
      <c r="C16" s="5"/>
      <c r="D16" s="36"/>
      <c r="E16" s="3"/>
      <c r="F16" s="3"/>
      <c r="G16" s="3"/>
      <c r="H16" s="3"/>
      <c r="I16" s="3"/>
    </row>
    <row r="18" spans="2:10" ht="15" customHeight="1" x14ac:dyDescent="0.25">
      <c r="B18" s="19" t="s">
        <v>127</v>
      </c>
      <c r="C18" s="19"/>
      <c r="D18" s="19"/>
      <c r="E18" s="19"/>
      <c r="F18" s="19"/>
      <c r="G18" s="19"/>
      <c r="H18" s="19"/>
      <c r="I18" s="19"/>
      <c r="J18" s="19"/>
    </row>
    <row r="19" spans="2:10" ht="25.5" x14ac:dyDescent="0.25">
      <c r="B19" s="19" t="s">
        <v>121</v>
      </c>
      <c r="C19" s="19"/>
      <c r="D19" s="2" t="s">
        <v>122</v>
      </c>
      <c r="E19" s="2" t="s">
        <v>0</v>
      </c>
      <c r="F19" s="2" t="s">
        <v>1</v>
      </c>
      <c r="G19" s="2" t="s">
        <v>2</v>
      </c>
      <c r="H19" s="2" t="s">
        <v>3</v>
      </c>
      <c r="I19" s="2" t="s">
        <v>128</v>
      </c>
      <c r="J19" s="2" t="s">
        <v>145</v>
      </c>
    </row>
    <row r="20" spans="2:10" ht="51" x14ac:dyDescent="0.25">
      <c r="B20" s="25" t="s">
        <v>123</v>
      </c>
      <c r="C20" s="25"/>
      <c r="D20" s="37"/>
      <c r="E20" s="1" t="s">
        <v>124</v>
      </c>
      <c r="F20" s="1" t="s">
        <v>125</v>
      </c>
      <c r="G20" s="1" t="s">
        <v>126</v>
      </c>
      <c r="H20" s="1" t="s">
        <v>0</v>
      </c>
      <c r="I20" s="27">
        <f>+IF(H20="Excelente",100*(D20/100),+IF(H20="Regular",50*(D20/100),+IF(H20="Deficiente",0*(D20/100),"")))+IF(H21="Excelente",100*(D21/100),+IF(H21="Regular",50*(D21/100),+IF(H21="Deficiente",0*(D21/100),"")))+IF(H22="Excelente",100*(D22/100),+IF(H22="Regular",50*(D22/100),+IF(H22="Deficiente",0*(D22/100),"")))+IF(H23="Excelente",100*(D23/100),+IF(H23="Regular",50*(D23/100),+IF(H23="Deficiente",0*(D23/100),"")))+IF(H24="Excelente",100*(D24/100),+IF(H24="Regular",50*(D24/100),+IF(H24="Deficiente",0*(D24/100),"")))</f>
        <v>0</v>
      </c>
      <c r="J20" s="28" t="str">
        <f>+IF(SUM($D$20:$D$24)&lt;100,"La sumatoria de las ponderaciones es inferior a 100","")</f>
        <v>La sumatoria de las ponderaciones es inferior a 100</v>
      </c>
    </row>
    <row r="21" spans="2:10" ht="45.75" customHeight="1" x14ac:dyDescent="0.25">
      <c r="B21" s="25" t="s">
        <v>129</v>
      </c>
      <c r="C21" s="25"/>
      <c r="D21" s="37"/>
      <c r="E21" s="1" t="s">
        <v>130</v>
      </c>
      <c r="F21" s="1" t="s">
        <v>131</v>
      </c>
      <c r="G21" s="1" t="s">
        <v>132</v>
      </c>
      <c r="H21" s="1" t="s">
        <v>0</v>
      </c>
      <c r="I21" s="27"/>
      <c r="J21" s="28"/>
    </row>
    <row r="22" spans="2:10" ht="30.75" customHeight="1" x14ac:dyDescent="0.25">
      <c r="B22" s="25" t="s">
        <v>133</v>
      </c>
      <c r="C22" s="25"/>
      <c r="D22" s="37"/>
      <c r="E22" s="1" t="s">
        <v>134</v>
      </c>
      <c r="F22" s="1" t="s">
        <v>135</v>
      </c>
      <c r="G22" s="1" t="s">
        <v>136</v>
      </c>
      <c r="H22" s="1" t="s">
        <v>0</v>
      </c>
      <c r="I22" s="27"/>
      <c r="J22" s="28"/>
    </row>
    <row r="23" spans="2:10" ht="23.25" customHeight="1" x14ac:dyDescent="0.25">
      <c r="B23" s="25" t="s">
        <v>137</v>
      </c>
      <c r="C23" s="25"/>
      <c r="D23" s="37"/>
      <c r="E23" s="1" t="s">
        <v>138</v>
      </c>
      <c r="F23" s="1" t="s">
        <v>139</v>
      </c>
      <c r="G23" s="1" t="s">
        <v>140</v>
      </c>
      <c r="H23" s="1" t="s">
        <v>0</v>
      </c>
      <c r="I23" s="27"/>
      <c r="J23" s="28"/>
    </row>
    <row r="24" spans="2:10" ht="30.75" customHeight="1" x14ac:dyDescent="0.25">
      <c r="B24" s="25" t="s">
        <v>141</v>
      </c>
      <c r="C24" s="25"/>
      <c r="D24" s="37"/>
      <c r="E24" s="1" t="s">
        <v>142</v>
      </c>
      <c r="F24" s="1" t="s">
        <v>143</v>
      </c>
      <c r="G24" s="1" t="s">
        <v>144</v>
      </c>
      <c r="H24" s="1" t="s">
        <v>0</v>
      </c>
      <c r="I24" s="27"/>
      <c r="J24" s="28"/>
    </row>
    <row r="25" spans="2:10" ht="15" customHeight="1" x14ac:dyDescent="0.25">
      <c r="B25" s="19" t="s">
        <v>146</v>
      </c>
      <c r="C25" s="19"/>
      <c r="D25" s="19"/>
      <c r="E25" s="19"/>
      <c r="F25" s="19"/>
      <c r="G25" s="19"/>
      <c r="H25" s="19"/>
      <c r="I25" s="19"/>
      <c r="J25" s="19"/>
    </row>
    <row r="26" spans="2:10" ht="25.5" x14ac:dyDescent="0.25">
      <c r="B26" s="19" t="s">
        <v>121</v>
      </c>
      <c r="C26" s="19"/>
      <c r="D26" s="2" t="s">
        <v>122</v>
      </c>
      <c r="E26" s="2" t="s">
        <v>0</v>
      </c>
      <c r="F26" s="2" t="s">
        <v>1</v>
      </c>
      <c r="G26" s="2" t="s">
        <v>2</v>
      </c>
      <c r="H26" s="2" t="s">
        <v>3</v>
      </c>
      <c r="I26" s="2" t="s">
        <v>128</v>
      </c>
      <c r="J26" s="2" t="s">
        <v>145</v>
      </c>
    </row>
    <row r="27" spans="2:10" ht="51" x14ac:dyDescent="0.25">
      <c r="B27" s="25" t="s">
        <v>147</v>
      </c>
      <c r="C27" s="25"/>
      <c r="D27" s="37"/>
      <c r="E27" s="1" t="s">
        <v>153</v>
      </c>
      <c r="F27" s="1" t="s">
        <v>154</v>
      </c>
      <c r="G27" s="1" t="s">
        <v>155</v>
      </c>
      <c r="H27" s="1" t="s">
        <v>110</v>
      </c>
      <c r="I27" s="27">
        <f>+IF(H27="Excelente",100*(D27/100),+IF(H27="Regular",50*(D27/100),+IF(H27="Deficiente",0*(D27/100),"")))+IF(H28="Excelente",100*(D28/100),+IF(H28="Regular",50*(D28/100),+IF(H28="Deficiente",0*(D28/100),"")))+IF(H29="Excelente",100*(D29/100),+IF(H29="Regular",50*(D29/100),+IF(H29="Deficiente",0*(D29/100),"")))+IF(H30="Excelente",100*(D30/100),+IF(H30="Regular",50*(D30/100),+IF(H30="Deficiente",0*(D30/100),"")))+IF(H31="Excelente",100*(D31/100),+IF(H31="Regular",50*(D31/100),+IF(H31="Deficiente",0*(D31/100),"")))+IF(H32="Excelente",100*(D32/100),+IF(H32="Regular",50*(D32/100),+IF(H32="Deficiente",0*(D32/100),"")))</f>
        <v>25</v>
      </c>
      <c r="J27" s="28" t="str">
        <f>+IF(SUM($D$27:$D$32)&lt;100,"La sumatoria de las ponderaciones es inferior a 100","")</f>
        <v>La sumatoria de las ponderaciones es inferior a 100</v>
      </c>
    </row>
    <row r="28" spans="2:10" ht="45.75" customHeight="1" x14ac:dyDescent="0.25">
      <c r="B28" s="25" t="s">
        <v>148</v>
      </c>
      <c r="C28" s="25"/>
      <c r="D28" s="37"/>
      <c r="E28" s="1" t="s">
        <v>156</v>
      </c>
      <c r="F28" s="1" t="s">
        <v>157</v>
      </c>
      <c r="G28" s="1" t="s">
        <v>158</v>
      </c>
      <c r="H28" s="1" t="s">
        <v>110</v>
      </c>
      <c r="I28" s="27"/>
      <c r="J28" s="28"/>
    </row>
    <row r="29" spans="2:10" ht="45.75" customHeight="1" x14ac:dyDescent="0.25">
      <c r="B29" s="25" t="s">
        <v>149</v>
      </c>
      <c r="C29" s="25"/>
      <c r="D29" s="37"/>
      <c r="E29" s="1" t="s">
        <v>159</v>
      </c>
      <c r="F29" s="1" t="s">
        <v>160</v>
      </c>
      <c r="G29" s="1" t="s">
        <v>161</v>
      </c>
      <c r="H29" s="1" t="s">
        <v>110</v>
      </c>
      <c r="I29" s="27"/>
      <c r="J29" s="28"/>
    </row>
    <row r="30" spans="2:10" ht="45.75" customHeight="1" x14ac:dyDescent="0.25">
      <c r="B30" s="25" t="s">
        <v>150</v>
      </c>
      <c r="C30" s="25"/>
      <c r="D30" s="37"/>
      <c r="E30" s="1" t="s">
        <v>162</v>
      </c>
      <c r="F30" s="1" t="s">
        <v>163</v>
      </c>
      <c r="G30" s="1" t="s">
        <v>164</v>
      </c>
      <c r="H30" s="1" t="s">
        <v>110</v>
      </c>
      <c r="I30" s="27"/>
      <c r="J30" s="28"/>
    </row>
    <row r="31" spans="2:10" ht="30.75" customHeight="1" x14ac:dyDescent="0.25">
      <c r="B31" s="25" t="s">
        <v>151</v>
      </c>
      <c r="C31" s="25"/>
      <c r="D31" s="37"/>
      <c r="E31" s="1" t="s">
        <v>165</v>
      </c>
      <c r="F31" s="1" t="s">
        <v>166</v>
      </c>
      <c r="G31" s="1" t="s">
        <v>167</v>
      </c>
      <c r="H31" s="1" t="s">
        <v>110</v>
      </c>
      <c r="I31" s="27"/>
      <c r="J31" s="28"/>
    </row>
    <row r="32" spans="2:10" ht="23.25" customHeight="1" x14ac:dyDescent="0.25">
      <c r="B32" s="25" t="s">
        <v>152</v>
      </c>
      <c r="C32" s="25"/>
      <c r="D32" s="34">
        <v>25</v>
      </c>
      <c r="E32" s="1" t="s">
        <v>168</v>
      </c>
      <c r="F32" s="1" t="s">
        <v>169</v>
      </c>
      <c r="G32" s="1" t="s">
        <v>170</v>
      </c>
      <c r="H32" s="1" t="s">
        <v>0</v>
      </c>
      <c r="I32" s="27"/>
      <c r="J32" s="28"/>
    </row>
    <row r="33" spans="2:10" ht="15" customHeight="1" x14ac:dyDescent="0.25">
      <c r="B33" s="19" t="s">
        <v>172</v>
      </c>
      <c r="C33" s="19"/>
      <c r="D33" s="19"/>
      <c r="E33" s="19"/>
      <c r="F33" s="19"/>
      <c r="G33" s="19"/>
      <c r="H33" s="19"/>
      <c r="I33" s="19"/>
      <c r="J33" s="19"/>
    </row>
    <row r="34" spans="2:10" ht="25.5" x14ac:dyDescent="0.25">
      <c r="B34" s="19" t="s">
        <v>121</v>
      </c>
      <c r="C34" s="19"/>
      <c r="D34" s="2" t="s">
        <v>122</v>
      </c>
      <c r="E34" s="2" t="s">
        <v>0</v>
      </c>
      <c r="F34" s="2" t="s">
        <v>1</v>
      </c>
      <c r="G34" s="2" t="s">
        <v>2</v>
      </c>
      <c r="H34" s="2" t="s">
        <v>3</v>
      </c>
      <c r="I34" s="2" t="s">
        <v>128</v>
      </c>
      <c r="J34" s="2" t="s">
        <v>145</v>
      </c>
    </row>
    <row r="35" spans="2:10" ht="25.5" x14ac:dyDescent="0.25">
      <c r="B35" s="32" t="s">
        <v>173</v>
      </c>
      <c r="C35" s="33"/>
      <c r="D35" s="34">
        <v>20</v>
      </c>
      <c r="E35" s="1" t="s">
        <v>178</v>
      </c>
      <c r="F35" s="1" t="s">
        <v>179</v>
      </c>
      <c r="G35" s="1" t="s">
        <v>180</v>
      </c>
      <c r="H35" s="1" t="s">
        <v>110</v>
      </c>
      <c r="I35" s="27">
        <f>+IF(H35="Excelente",100*(D35/100),+IF(H35="Regular",50*(D35/100),+IF(H35="Deficiente",0*(D35/100),"")))+IF(H36="Excelente",100*(D36/100),+IF(H36="Regular",50*(D36/100),+IF(H36="Deficiente",0*(D36/100),"")))+IF(H37="Excelente",100*(D37/100),+IF(H37="Regular",50*(D37/100),+IF(H37="Deficiente",0*(D37/100),"")))+IF(H38="Excelente",100*(D38/100),+IF(H38="Regular",50*(D38/100),+IF(H38="Deficiente",0*(D38/100),"")))+IF(H39="Excelente",100*(D39/100),+IF(H39="Regular",50*(D39/100),+IF(H39="Deficiente",0*(D39/100),"")))</f>
        <v>10</v>
      </c>
      <c r="J35" s="28" t="str">
        <f>+IF(SUM($D$35:$D$39)&lt;100,"La sumatoria de las ponderaciones es inferior a 100","")</f>
        <v>La sumatoria de las ponderaciones es inferior a 100</v>
      </c>
    </row>
    <row r="36" spans="2:10" ht="25.5" x14ac:dyDescent="0.25">
      <c r="B36" s="32" t="s">
        <v>174</v>
      </c>
      <c r="C36" s="33"/>
      <c r="D36" s="37"/>
      <c r="E36" s="1" t="s">
        <v>181</v>
      </c>
      <c r="F36" s="1" t="s">
        <v>182</v>
      </c>
      <c r="G36" s="1" t="s">
        <v>183</v>
      </c>
      <c r="H36" s="1" t="s">
        <v>110</v>
      </c>
      <c r="I36" s="27"/>
      <c r="J36" s="28"/>
    </row>
    <row r="37" spans="2:10" ht="49.5" customHeight="1" x14ac:dyDescent="0.25">
      <c r="B37" s="32" t="s">
        <v>175</v>
      </c>
      <c r="C37" s="33"/>
      <c r="D37" s="37"/>
      <c r="E37" s="1" t="s">
        <v>184</v>
      </c>
      <c r="F37" s="1" t="s">
        <v>185</v>
      </c>
      <c r="G37" s="1" t="s">
        <v>186</v>
      </c>
      <c r="H37" s="1" t="s">
        <v>110</v>
      </c>
      <c r="I37" s="27"/>
      <c r="J37" s="28"/>
    </row>
    <row r="38" spans="2:10" ht="39.75" customHeight="1" x14ac:dyDescent="0.25">
      <c r="B38" s="32" t="s">
        <v>176</v>
      </c>
      <c r="C38" s="33"/>
      <c r="D38" s="37"/>
      <c r="E38" s="1" t="s">
        <v>187</v>
      </c>
      <c r="F38" s="1" t="s">
        <v>188</v>
      </c>
      <c r="G38" s="1" t="s">
        <v>189</v>
      </c>
      <c r="H38" s="1" t="s">
        <v>110</v>
      </c>
      <c r="I38" s="27"/>
      <c r="J38" s="28"/>
    </row>
    <row r="39" spans="2:10" ht="39.75" customHeight="1" x14ac:dyDescent="0.25">
      <c r="B39" s="32" t="s">
        <v>177</v>
      </c>
      <c r="C39" s="33"/>
      <c r="D39" s="37"/>
      <c r="E39" s="1" t="s">
        <v>190</v>
      </c>
      <c r="F39" s="1" t="s">
        <v>191</v>
      </c>
      <c r="G39" s="1" t="s">
        <v>192</v>
      </c>
      <c r="H39" s="1" t="s">
        <v>110</v>
      </c>
      <c r="I39" s="27"/>
      <c r="J39" s="28"/>
    </row>
    <row r="40" spans="2:10" ht="15" customHeight="1" x14ac:dyDescent="0.25">
      <c r="B40" s="19" t="s">
        <v>193</v>
      </c>
      <c r="C40" s="19"/>
      <c r="D40" s="19"/>
      <c r="E40" s="19"/>
      <c r="F40" s="19"/>
      <c r="G40" s="19"/>
      <c r="H40" s="19"/>
      <c r="I40" s="19"/>
      <c r="J40" s="19"/>
    </row>
    <row r="41" spans="2:10" ht="25.5" x14ac:dyDescent="0.25">
      <c r="B41" s="19" t="s">
        <v>121</v>
      </c>
      <c r="C41" s="19"/>
      <c r="D41" s="2" t="s">
        <v>122</v>
      </c>
      <c r="E41" s="2" t="s">
        <v>0</v>
      </c>
      <c r="F41" s="2" t="s">
        <v>1</v>
      </c>
      <c r="G41" s="2" t="s">
        <v>2</v>
      </c>
      <c r="H41" s="2" t="s">
        <v>3</v>
      </c>
      <c r="I41" s="2" t="s">
        <v>128</v>
      </c>
      <c r="J41" s="2" t="s">
        <v>145</v>
      </c>
    </row>
    <row r="42" spans="2:10" ht="39.75" customHeight="1" x14ac:dyDescent="0.25">
      <c r="B42" s="32" t="s">
        <v>195</v>
      </c>
      <c r="C42" s="33"/>
      <c r="D42" s="35"/>
      <c r="E42" s="1" t="s">
        <v>200</v>
      </c>
      <c r="F42" s="1" t="s">
        <v>201</v>
      </c>
      <c r="G42" s="1" t="s">
        <v>202</v>
      </c>
      <c r="H42" s="1" t="s">
        <v>110</v>
      </c>
      <c r="I42" s="27">
        <f>+IF(H42="Excelente",100*(D42/100),+IF(H42="Regular",50*(D42/100),+IF(H42="Deficiente",0*(D42/100),"")))+IF(H43="Excelente",100*(D43/100),+IF(H43="Regular",50*(D43/100),+IF(H43="Deficiente",0*(D43/100),"")))+IF(H44="Excelente",100*(D44/100),+IF(H44="Regular",50*(D44/100),+IF(H44="Deficiente",0*(D44/100),"")))+IF(H45="Excelente",100*(D45/100),+IF(H45="Regular",50*(D45/100),+IF(H45="Deficiente",0*(D45/100),"")))+IF(H46="Excelente",100*(D46/100),+IF(H46="Regular",50*(D46/100),+IF(H46="Deficiente",0*(D46/100),"")))</f>
        <v>0</v>
      </c>
      <c r="J42" s="28" t="str">
        <f>+IF(SUM($D$42:$D$46)&lt;100,"La sumatoria de las ponderaciones es inferior a 100","")</f>
        <v>La sumatoria de las ponderaciones es inferior a 100</v>
      </c>
    </row>
    <row r="43" spans="2:10" ht="30.75" customHeight="1" x14ac:dyDescent="0.25">
      <c r="B43" s="32" t="s">
        <v>196</v>
      </c>
      <c r="C43" s="33"/>
      <c r="D43" s="37"/>
      <c r="E43" s="1" t="s">
        <v>203</v>
      </c>
      <c r="F43" s="1" t="s">
        <v>204</v>
      </c>
      <c r="G43" s="1" t="s">
        <v>205</v>
      </c>
      <c r="H43" s="1" t="s">
        <v>110</v>
      </c>
      <c r="I43" s="27"/>
      <c r="J43" s="28"/>
    </row>
    <row r="44" spans="2:10" ht="49.5" customHeight="1" x14ac:dyDescent="0.25">
      <c r="B44" s="32" t="s">
        <v>197</v>
      </c>
      <c r="C44" s="33"/>
      <c r="D44" s="37"/>
      <c r="E44" s="1" t="s">
        <v>206</v>
      </c>
      <c r="F44" s="1" t="s">
        <v>207</v>
      </c>
      <c r="G44" s="1" t="s">
        <v>208</v>
      </c>
      <c r="H44" s="1" t="s">
        <v>110</v>
      </c>
      <c r="I44" s="27"/>
      <c r="J44" s="28"/>
    </row>
    <row r="45" spans="2:10" ht="39.75" customHeight="1" x14ac:dyDescent="0.25">
      <c r="B45" s="32" t="s">
        <v>198</v>
      </c>
      <c r="C45" s="33"/>
      <c r="D45" s="37"/>
      <c r="E45" s="1" t="s">
        <v>209</v>
      </c>
      <c r="F45" s="1" t="s">
        <v>210</v>
      </c>
      <c r="G45" s="1" t="s">
        <v>211</v>
      </c>
      <c r="H45" s="1" t="s">
        <v>110</v>
      </c>
      <c r="I45" s="27"/>
      <c r="J45" s="28"/>
    </row>
    <row r="46" spans="2:10" ht="39.75" customHeight="1" x14ac:dyDescent="0.25">
      <c r="B46" s="32" t="s">
        <v>199</v>
      </c>
      <c r="C46" s="33"/>
      <c r="D46" s="37"/>
      <c r="E46" s="1" t="s">
        <v>212</v>
      </c>
      <c r="F46" s="1" t="s">
        <v>213</v>
      </c>
      <c r="G46" s="1" t="s">
        <v>214</v>
      </c>
      <c r="H46" s="1" t="s">
        <v>110</v>
      </c>
      <c r="I46" s="27"/>
      <c r="J46" s="28"/>
    </row>
    <row r="47" spans="2:10" ht="18" x14ac:dyDescent="0.25">
      <c r="B47" s="30" t="s">
        <v>194</v>
      </c>
      <c r="C47" s="30"/>
      <c r="D47" s="30"/>
      <c r="E47" s="30"/>
      <c r="F47" s="30"/>
      <c r="G47" s="30"/>
      <c r="H47" s="30"/>
      <c r="I47" s="6">
        <f>AVERAGE(I20,I27,I35,I42)</f>
        <v>8.75</v>
      </c>
      <c r="J47" s="29"/>
    </row>
  </sheetData>
  <sheetProtection algorithmName="SHA-512" hashValue="+UXmQroitGnN0Se4YBxuBiiuxn5DDWmzUGQQWtaErfWFTKQ7GnoyutGTBgeJqpN+Neve2PxlocJnKsz/762CaA==" saltValue="kGilWILYSzG7hXlEeCNehw==" spinCount="100000" sheet="1" objects="1" scenarios="1"/>
  <protectedRanges>
    <protectedRange sqref="E11:I11 E13:I13 E15:I15 D20:D24 H20:H24 D27:D31 H27:H32 D36:D39 H35:H39 D42:D46 H42:H46" name="Rango1"/>
  </protectedRanges>
  <mergeCells count="45">
    <mergeCell ref="B40:J40"/>
    <mergeCell ref="B41:C41"/>
    <mergeCell ref="I42:I46"/>
    <mergeCell ref="J42:J46"/>
    <mergeCell ref="B43:C43"/>
    <mergeCell ref="B44:C44"/>
    <mergeCell ref="B45:C45"/>
    <mergeCell ref="B46:C46"/>
    <mergeCell ref="B34:C34"/>
    <mergeCell ref="B35:C35"/>
    <mergeCell ref="I35:I39"/>
    <mergeCell ref="J35:J39"/>
    <mergeCell ref="B36:C36"/>
    <mergeCell ref="B37:C37"/>
    <mergeCell ref="B39:C39"/>
    <mergeCell ref="B27:C27"/>
    <mergeCell ref="I27:I32"/>
    <mergeCell ref="J27:J32"/>
    <mergeCell ref="B28:C28"/>
    <mergeCell ref="B31:C31"/>
    <mergeCell ref="B32:C32"/>
    <mergeCell ref="B29:C29"/>
    <mergeCell ref="B30:C30"/>
    <mergeCell ref="B47:H47"/>
    <mergeCell ref="B42:C42"/>
    <mergeCell ref="B38:C38"/>
    <mergeCell ref="B25:J25"/>
    <mergeCell ref="B26:C26"/>
    <mergeCell ref="B8:I8"/>
    <mergeCell ref="B11:C11"/>
    <mergeCell ref="B13:C13"/>
    <mergeCell ref="B15:C15"/>
    <mergeCell ref="E15:I15"/>
    <mergeCell ref="B20:C20"/>
    <mergeCell ref="B19:C19"/>
    <mergeCell ref="B21:C21"/>
    <mergeCell ref="B22:C22"/>
    <mergeCell ref="B23:C23"/>
    <mergeCell ref="B24:C24"/>
    <mergeCell ref="B18:J18"/>
    <mergeCell ref="J20:J24"/>
    <mergeCell ref="E11:I11"/>
    <mergeCell ref="E13:I13"/>
    <mergeCell ref="I20:I24"/>
    <mergeCell ref="B33:J33"/>
  </mergeCells>
  <dataValidations count="7">
    <dataValidation type="decimal" allowBlank="1" showInputMessage="1" showErrorMessage="1" errorTitle="Revise las ponderaciones " error="Recuerde que las ponderaciones no pueden superar el 100%" sqref="I20:I24 I35:I39 I42:I46" xr:uid="{868593D9-221C-4BAB-8AC0-22CB2BE72C53}">
      <formula1>0</formula1>
      <formula2>100</formula2>
    </dataValidation>
    <dataValidation type="custom" allowBlank="1" showInputMessage="1" showErrorMessage="1" errorTitle="Error en las ponderaciones" error="Revise las ponderaciones asignadas a cada resultado de aprendizaje. La suma entre todos no puede ser superior a 100" sqref="D20:D22 D24" xr:uid="{DD5CAF17-4438-4E22-87B3-F4200F15F5F5}">
      <formula1>SUM($D$20:$D$24)&lt;=100</formula1>
    </dataValidation>
    <dataValidation type="custom" allowBlank="1" showInputMessage="1" showErrorMessage="1" errorTitle="Error en las ponderaciones" error="Revise las ponderaciones asignadas a cada resultado de aprendizaje. La suma entre todos no puede ser superior a 100" sqref="D23" xr:uid="{2B8B9BF0-1DFB-4456-8A5C-0A4159031A15}">
      <formula1>SUM($D$20:$D$24)&lt;=100</formula1>
    </dataValidation>
    <dataValidation allowBlank="1" showInputMessage="1" showErrorMessage="1" errorTitle="Revise las ponderaciones " error="Recuerde que las ponderaciones no pueden superar el 100%" sqref="I27:I32" xr:uid="{8B5CB25E-14C0-45A3-B8BB-EE0929C72C2A}"/>
    <dataValidation type="custom" allowBlank="1" showInputMessage="1" showErrorMessage="1" sqref="D27:D32" xr:uid="{2F27487B-6FDB-4D16-8894-AF4AD9938AC6}">
      <formula1>SUM($D$27:$D$32)&lt;=100</formula1>
    </dataValidation>
    <dataValidation type="custom" allowBlank="1" showInputMessage="1" showErrorMessage="1" sqref="D35:D39" xr:uid="{40C24BCC-F8FE-425D-93A1-2A0E7915A7AF}">
      <formula1>SUM($D$35:$D$39)&lt;=100</formula1>
    </dataValidation>
    <dataValidation type="custom" allowBlank="1" showInputMessage="1" showErrorMessage="1" sqref="D42:D46" xr:uid="{C5D41D9E-3EEA-4E39-B685-91E3C7F7AA9C}">
      <formula1>SUM($D$42:$D$46)&lt;=100</formula1>
    </dataValidation>
  </dataValidations>
  <pageMargins left="0.7" right="0.7" top="0.75" bottom="0.75" header="0.3" footer="0.3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E3F6A0-DF4B-417D-B90C-072EE2497692}">
          <x14:formula1>
            <xm:f>Listas!$B$11:$B$13</xm:f>
          </x14:formula1>
          <xm:sqref>H20:H24 H27:H32 H35:H39 H42:H46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16DF-B35B-4662-97FD-70C6EBA75A5D}">
  <dimension ref="B8:F25"/>
  <sheetViews>
    <sheetView showGridLines="0" topLeftCell="A13" zoomScaleNormal="100" workbookViewId="0">
      <selection activeCell="B21" sqref="B21"/>
    </sheetView>
  </sheetViews>
  <sheetFormatPr baseColWidth="10" defaultRowHeight="15" x14ac:dyDescent="0.25"/>
  <cols>
    <col min="2" max="2" width="44.7109375" customWidth="1"/>
    <col min="3" max="3" width="16.7109375" bestFit="1" customWidth="1"/>
  </cols>
  <sheetData>
    <row r="8" spans="2:6" x14ac:dyDescent="0.25">
      <c r="B8" s="4" t="s">
        <v>4</v>
      </c>
      <c r="C8" s="24">
        <f>+Formato_rúbrica!E11</f>
        <v>0</v>
      </c>
      <c r="D8" s="24"/>
      <c r="E8" s="24"/>
      <c r="F8" s="24"/>
    </row>
    <row r="9" spans="2:6" ht="3.75" customHeight="1" x14ac:dyDescent="0.25">
      <c r="B9" s="5"/>
      <c r="C9" s="14"/>
      <c r="D9" s="14"/>
      <c r="E9" s="14"/>
      <c r="F9" s="14"/>
    </row>
    <row r="10" spans="2:6" x14ac:dyDescent="0.25">
      <c r="B10" s="4" t="s">
        <v>5</v>
      </c>
      <c r="C10" s="24" t="str">
        <f>Formato_rúbrica!E13</f>
        <v>2023 - 01</v>
      </c>
      <c r="D10" s="24"/>
      <c r="E10" s="24"/>
      <c r="F10" s="24"/>
    </row>
    <row r="11" spans="2:6" ht="3.75" customHeight="1" x14ac:dyDescent="0.25">
      <c r="B11" s="5"/>
      <c r="C11" s="14"/>
      <c r="D11" s="14"/>
      <c r="E11" s="14"/>
      <c r="F11" s="14"/>
    </row>
    <row r="12" spans="2:6" x14ac:dyDescent="0.25">
      <c r="B12" s="4" t="s">
        <v>171</v>
      </c>
      <c r="C12" s="24">
        <f>Formato_rúbrica!E15</f>
        <v>0</v>
      </c>
      <c r="D12" s="24"/>
      <c r="E12" s="24"/>
      <c r="F12" s="24"/>
    </row>
    <row r="13" spans="2:6" ht="3.75" customHeight="1" x14ac:dyDescent="0.25">
      <c r="B13" s="5"/>
      <c r="C13" s="14"/>
      <c r="D13" s="14"/>
      <c r="E13" s="14"/>
      <c r="F13" s="14"/>
    </row>
    <row r="15" spans="2:6" ht="29.25" customHeight="1" x14ac:dyDescent="0.25">
      <c r="B15" s="23" t="str">
        <f>Formato_rúbrica!B8</f>
        <v>RÚBRICA EVALUACIÓN DE PLANES DE APRENDIZAJE DE ESTUDIANTES QUE PARTICIPAN EN PROYECTOS DE INVESTIGACIÓN</v>
      </c>
      <c r="C15" s="23"/>
      <c r="D15" s="31"/>
      <c r="E15" s="31"/>
      <c r="F15" s="31"/>
    </row>
    <row r="19" spans="2:3" x14ac:dyDescent="0.25">
      <c r="B19" s="21" t="s">
        <v>114</v>
      </c>
      <c r="C19" s="22"/>
    </row>
    <row r="20" spans="2:3" ht="30" x14ac:dyDescent="0.25">
      <c r="B20" s="7" t="s">
        <v>115</v>
      </c>
      <c r="C20" s="8" t="s">
        <v>116</v>
      </c>
    </row>
    <row r="21" spans="2:3" ht="30" x14ac:dyDescent="0.25">
      <c r="B21" s="9" t="str">
        <f>Formato_rúbrica!$B$18</f>
        <v>Desarrollo de las capacidades y habilidades para la realización de actividades de I+D</v>
      </c>
      <c r="C21" s="10">
        <f>+Formato_rúbrica!I20</f>
        <v>0</v>
      </c>
    </row>
    <row r="22" spans="2:3" x14ac:dyDescent="0.25">
      <c r="B22" s="9" t="str">
        <f>Formato_rúbrica!$B$25</f>
        <v>Desarrollo de habilidades blandas</v>
      </c>
      <c r="C22" s="11">
        <f>Formato_rúbrica!$I$27</f>
        <v>25</v>
      </c>
    </row>
    <row r="23" spans="2:3" x14ac:dyDescent="0.25">
      <c r="B23" s="9" t="str">
        <f>Formato_rúbrica!B33</f>
        <v>Dominio de los procedimientos específicos</v>
      </c>
      <c r="C23" s="12">
        <f>Formato_rúbrica!I35</f>
        <v>10</v>
      </c>
    </row>
    <row r="24" spans="2:3" x14ac:dyDescent="0.25">
      <c r="B24" s="9" t="str">
        <f>Formato_rúbrica!B40</f>
        <v>Conocimiento del contenido del proyecto y de los aspectos científico - técnicos</v>
      </c>
      <c r="C24" s="12">
        <f>Formato_rúbrica!I42</f>
        <v>0</v>
      </c>
    </row>
    <row r="25" spans="2:3" x14ac:dyDescent="0.25">
      <c r="B25" s="7" t="s">
        <v>117</v>
      </c>
      <c r="C25" s="13">
        <f>AVERAGE(C21:C24)</f>
        <v>8.75</v>
      </c>
    </row>
  </sheetData>
  <sheetProtection algorithmName="SHA-512" hashValue="w0mbbEYdT4gXGQTvmBtRla2gw3WCux1xYLyImZOK8cc+QEw/QScN2x0vKw4Rvf/Ipf6VywPDNiVedjDzxxYpPw==" saltValue="Ixw1SqrNFPa0WZczkRzmzw==" spinCount="100000" sheet="1" objects="1" scenarios="1"/>
  <mergeCells count="5">
    <mergeCell ref="B19:C19"/>
    <mergeCell ref="C8:F8"/>
    <mergeCell ref="C10:F10"/>
    <mergeCell ref="C12:F12"/>
    <mergeCell ref="B15:C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7558E-1F77-421D-AFE7-487B05C5D37C}">
  <dimension ref="B2:I65"/>
  <sheetViews>
    <sheetView topLeftCell="B1" workbookViewId="0">
      <selection activeCell="G15" sqref="G15"/>
    </sheetView>
  </sheetViews>
  <sheetFormatPr baseColWidth="10" defaultRowHeight="15" x14ac:dyDescent="0.25"/>
  <cols>
    <col min="2" max="2" width="52.140625" customWidth="1"/>
    <col min="7" max="7" width="57.5703125" bestFit="1" customWidth="1"/>
  </cols>
  <sheetData>
    <row r="2" spans="2:7" x14ac:dyDescent="0.25">
      <c r="B2" s="4" t="s">
        <v>6</v>
      </c>
      <c r="G2" s="4" t="s">
        <v>13</v>
      </c>
    </row>
    <row r="3" spans="2:7" x14ac:dyDescent="0.25">
      <c r="B3" t="s">
        <v>7</v>
      </c>
      <c r="G3" t="s">
        <v>28</v>
      </c>
    </row>
    <row r="4" spans="2:7" x14ac:dyDescent="0.25">
      <c r="B4" t="s">
        <v>8</v>
      </c>
      <c r="G4" t="s">
        <v>11</v>
      </c>
    </row>
    <row r="5" spans="2:7" x14ac:dyDescent="0.25">
      <c r="B5" t="s">
        <v>23</v>
      </c>
      <c r="G5" t="s">
        <v>9</v>
      </c>
    </row>
    <row r="6" spans="2:7" x14ac:dyDescent="0.25">
      <c r="B6" t="s">
        <v>45</v>
      </c>
      <c r="G6" t="s">
        <v>24</v>
      </c>
    </row>
    <row r="7" spans="2:7" x14ac:dyDescent="0.25">
      <c r="B7" t="s">
        <v>55</v>
      </c>
      <c r="G7" t="s">
        <v>56</v>
      </c>
    </row>
    <row r="8" spans="2:7" x14ac:dyDescent="0.25">
      <c r="G8" t="s">
        <v>46</v>
      </c>
    </row>
    <row r="9" spans="2:7" x14ac:dyDescent="0.25">
      <c r="G9" t="s">
        <v>38</v>
      </c>
    </row>
    <row r="10" spans="2:7" x14ac:dyDescent="0.25">
      <c r="B10" s="4" t="s">
        <v>3</v>
      </c>
      <c r="G10" t="s">
        <v>51</v>
      </c>
    </row>
    <row r="11" spans="2:7" x14ac:dyDescent="0.25">
      <c r="B11" t="s">
        <v>0</v>
      </c>
      <c r="G11" t="s">
        <v>10</v>
      </c>
    </row>
    <row r="12" spans="2:7" x14ac:dyDescent="0.25">
      <c r="B12" t="s">
        <v>110</v>
      </c>
      <c r="G12" t="s">
        <v>29</v>
      </c>
    </row>
    <row r="13" spans="2:7" x14ac:dyDescent="0.25">
      <c r="B13" t="s">
        <v>2</v>
      </c>
      <c r="G13" t="s">
        <v>12</v>
      </c>
    </row>
    <row r="14" spans="2:7" x14ac:dyDescent="0.25">
      <c r="G14" t="s">
        <v>61</v>
      </c>
    </row>
    <row r="18" spans="2:9" x14ac:dyDescent="0.25">
      <c r="B18" s="4" t="s">
        <v>14</v>
      </c>
      <c r="G18" s="4" t="s">
        <v>17</v>
      </c>
      <c r="I18" s="4" t="s">
        <v>21</v>
      </c>
    </row>
    <row r="19" spans="2:9" x14ac:dyDescent="0.25">
      <c r="B19" t="s">
        <v>47</v>
      </c>
      <c r="G19" t="s">
        <v>18</v>
      </c>
      <c r="I19" t="s">
        <v>67</v>
      </c>
    </row>
    <row r="20" spans="2:9" x14ac:dyDescent="0.25">
      <c r="B20" t="s">
        <v>25</v>
      </c>
      <c r="G20" t="s">
        <v>19</v>
      </c>
      <c r="I20" t="s">
        <v>68</v>
      </c>
    </row>
    <row r="21" spans="2:9" x14ac:dyDescent="0.25">
      <c r="B21" t="s">
        <v>62</v>
      </c>
      <c r="G21" t="s">
        <v>20</v>
      </c>
      <c r="I21" t="s">
        <v>69</v>
      </c>
    </row>
    <row r="22" spans="2:9" x14ac:dyDescent="0.25">
      <c r="B22" t="s">
        <v>57</v>
      </c>
      <c r="G22" t="s">
        <v>26</v>
      </c>
      <c r="I22" t="s">
        <v>70</v>
      </c>
    </row>
    <row r="23" spans="2:9" x14ac:dyDescent="0.25">
      <c r="B23" t="s">
        <v>15</v>
      </c>
      <c r="G23" t="s">
        <v>31</v>
      </c>
      <c r="I23" t="s">
        <v>71</v>
      </c>
    </row>
    <row r="24" spans="2:9" x14ac:dyDescent="0.25">
      <c r="B24" t="s">
        <v>30</v>
      </c>
      <c r="G24" t="s">
        <v>32</v>
      </c>
      <c r="I24" t="s">
        <v>72</v>
      </c>
    </row>
    <row r="25" spans="2:9" x14ac:dyDescent="0.25">
      <c r="B25" t="s">
        <v>16</v>
      </c>
      <c r="G25" t="s">
        <v>33</v>
      </c>
      <c r="I25" t="s">
        <v>73</v>
      </c>
    </row>
    <row r="26" spans="2:9" x14ac:dyDescent="0.25">
      <c r="B26" t="s">
        <v>52</v>
      </c>
      <c r="G26" t="s">
        <v>34</v>
      </c>
      <c r="I26" t="s">
        <v>74</v>
      </c>
    </row>
    <row r="27" spans="2:9" x14ac:dyDescent="0.25">
      <c r="B27" t="s">
        <v>39</v>
      </c>
      <c r="G27" t="s">
        <v>35</v>
      </c>
      <c r="I27" t="s">
        <v>37</v>
      </c>
    </row>
    <row r="28" spans="2:9" x14ac:dyDescent="0.25">
      <c r="B28" t="s">
        <v>111</v>
      </c>
      <c r="G28" t="s">
        <v>40</v>
      </c>
      <c r="I28" t="s">
        <v>75</v>
      </c>
    </row>
    <row r="29" spans="2:9" x14ac:dyDescent="0.25">
      <c r="G29" t="s">
        <v>41</v>
      </c>
      <c r="I29" t="s">
        <v>76</v>
      </c>
    </row>
    <row r="30" spans="2:9" x14ac:dyDescent="0.25">
      <c r="G30" t="s">
        <v>42</v>
      </c>
      <c r="I30" t="s">
        <v>36</v>
      </c>
    </row>
    <row r="31" spans="2:9" x14ac:dyDescent="0.25">
      <c r="G31" t="s">
        <v>43</v>
      </c>
      <c r="I31" t="s">
        <v>77</v>
      </c>
    </row>
    <row r="32" spans="2:9" x14ac:dyDescent="0.25">
      <c r="G32" t="s">
        <v>48</v>
      </c>
      <c r="I32" t="s">
        <v>78</v>
      </c>
    </row>
    <row r="33" spans="2:9" x14ac:dyDescent="0.25">
      <c r="G33" t="s">
        <v>53</v>
      </c>
      <c r="I33" t="s">
        <v>107</v>
      </c>
    </row>
    <row r="34" spans="2:9" x14ac:dyDescent="0.25">
      <c r="G34" t="s">
        <v>58</v>
      </c>
      <c r="I34" t="s">
        <v>79</v>
      </c>
    </row>
    <row r="35" spans="2:9" x14ac:dyDescent="0.25">
      <c r="G35" t="s">
        <v>63</v>
      </c>
      <c r="I35" t="s">
        <v>80</v>
      </c>
    </row>
    <row r="36" spans="2:9" x14ac:dyDescent="0.25">
      <c r="G36" t="s">
        <v>64</v>
      </c>
      <c r="I36" t="s">
        <v>81</v>
      </c>
    </row>
    <row r="37" spans="2:9" x14ac:dyDescent="0.25">
      <c r="G37" t="s">
        <v>65</v>
      </c>
      <c r="I37" t="s">
        <v>82</v>
      </c>
    </row>
    <row r="38" spans="2:9" x14ac:dyDescent="0.25">
      <c r="G38" t="s">
        <v>112</v>
      </c>
      <c r="I38" t="s">
        <v>83</v>
      </c>
    </row>
    <row r="39" spans="2:9" x14ac:dyDescent="0.25">
      <c r="I39" t="s">
        <v>49</v>
      </c>
    </row>
    <row r="40" spans="2:9" x14ac:dyDescent="0.25">
      <c r="B40" s="4" t="s">
        <v>22</v>
      </c>
      <c r="I40" t="s">
        <v>84</v>
      </c>
    </row>
    <row r="41" spans="2:9" x14ac:dyDescent="0.25">
      <c r="B41" t="s">
        <v>109</v>
      </c>
      <c r="I41" t="s">
        <v>86</v>
      </c>
    </row>
    <row r="42" spans="2:9" x14ac:dyDescent="0.25">
      <c r="B42" t="s">
        <v>85</v>
      </c>
      <c r="I42" t="s">
        <v>59</v>
      </c>
    </row>
    <row r="43" spans="2:9" x14ac:dyDescent="0.25">
      <c r="B43" t="s">
        <v>87</v>
      </c>
      <c r="I43" t="s">
        <v>108</v>
      </c>
    </row>
    <row r="44" spans="2:9" x14ac:dyDescent="0.25">
      <c r="B44" t="s">
        <v>88</v>
      </c>
      <c r="I44" t="s">
        <v>90</v>
      </c>
    </row>
    <row r="45" spans="2:9" x14ac:dyDescent="0.25">
      <c r="B45" t="s">
        <v>89</v>
      </c>
      <c r="I45" t="s">
        <v>92</v>
      </c>
    </row>
    <row r="46" spans="2:9" x14ac:dyDescent="0.25">
      <c r="B46" t="s">
        <v>91</v>
      </c>
      <c r="I46" t="s">
        <v>94</v>
      </c>
    </row>
    <row r="47" spans="2:9" x14ac:dyDescent="0.25">
      <c r="B47" t="s">
        <v>93</v>
      </c>
      <c r="I47" t="s">
        <v>66</v>
      </c>
    </row>
    <row r="48" spans="2:9" x14ac:dyDescent="0.25">
      <c r="B48" t="s">
        <v>95</v>
      </c>
      <c r="I48" t="s">
        <v>113</v>
      </c>
    </row>
    <row r="49" spans="2:2" x14ac:dyDescent="0.25">
      <c r="B49" t="s">
        <v>96</v>
      </c>
    </row>
    <row r="50" spans="2:2" x14ac:dyDescent="0.25">
      <c r="B50" t="s">
        <v>27</v>
      </c>
    </row>
    <row r="51" spans="2:2" x14ac:dyDescent="0.25">
      <c r="B51" t="s">
        <v>97</v>
      </c>
    </row>
    <row r="52" spans="2:2" x14ac:dyDescent="0.25">
      <c r="B52" t="s">
        <v>98</v>
      </c>
    </row>
    <row r="53" spans="2:2" x14ac:dyDescent="0.25">
      <c r="B53" t="s">
        <v>99</v>
      </c>
    </row>
    <row r="54" spans="2:2" x14ac:dyDescent="0.25">
      <c r="B54" t="s">
        <v>100</v>
      </c>
    </row>
    <row r="55" spans="2:2" x14ac:dyDescent="0.25">
      <c r="B55" t="s">
        <v>44</v>
      </c>
    </row>
    <row r="56" spans="2:2" x14ac:dyDescent="0.25">
      <c r="B56" t="s">
        <v>101</v>
      </c>
    </row>
    <row r="57" spans="2:2" x14ac:dyDescent="0.25">
      <c r="B57" t="s">
        <v>50</v>
      </c>
    </row>
    <row r="58" spans="2:2" x14ac:dyDescent="0.25">
      <c r="B58" t="s">
        <v>102</v>
      </c>
    </row>
    <row r="59" spans="2:2" x14ac:dyDescent="0.25">
      <c r="B59" t="s">
        <v>54</v>
      </c>
    </row>
    <row r="60" spans="2:2" x14ac:dyDescent="0.25">
      <c r="B60" t="s">
        <v>60</v>
      </c>
    </row>
    <row r="61" spans="2:2" x14ac:dyDescent="0.25">
      <c r="B61" t="s">
        <v>103</v>
      </c>
    </row>
    <row r="62" spans="2:2" x14ac:dyDescent="0.25">
      <c r="B62" t="s">
        <v>104</v>
      </c>
    </row>
    <row r="63" spans="2:2" x14ac:dyDescent="0.25">
      <c r="B63" t="s">
        <v>105</v>
      </c>
    </row>
    <row r="64" spans="2:2" x14ac:dyDescent="0.25">
      <c r="B64" t="s">
        <v>106</v>
      </c>
    </row>
    <row r="65" spans="2:2" x14ac:dyDescent="0.25">
      <c r="B65" t="s">
        <v>113</v>
      </c>
    </row>
  </sheetData>
  <sortState xmlns:xlrd2="http://schemas.microsoft.com/office/spreadsheetml/2017/richdata2" ref="B19:B27">
    <sortCondition ref="B19:B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Formato_rúbrica</vt:lpstr>
      <vt:lpstr>Resumen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Usuario</cp:lastModifiedBy>
  <cp:lastPrinted>2023-06-12T20:07:06Z</cp:lastPrinted>
  <dcterms:created xsi:type="dcterms:W3CDTF">2023-01-10T16:30:41Z</dcterms:created>
  <dcterms:modified xsi:type="dcterms:W3CDTF">2023-06-12T20:12:43Z</dcterms:modified>
</cp:coreProperties>
</file>